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vduedu-my.sharepoint.com/personal/estela_dauksiene_vdu_lt/Documents/Dokumentai/projektai/Active class/Active class shared/IO2_training material/IO2_training materials_shared_folder/VMU trainings based on IO2 TM/"/>
    </mc:Choice>
  </mc:AlternateContent>
  <xr:revisionPtr revIDLastSave="149" documentId="8_{3A6230A8-937B-CD47-BD07-A5F2F6FE0096}" xr6:coauthVersionLast="47" xr6:coauthVersionMax="47" xr10:uidLastSave="{32B7017B-C2E0-4495-88D9-57AB9DA2FA41}"/>
  <bookViews>
    <workbookView xWindow="140" yWindow="500" windowWidth="22920" windowHeight="1436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" i="1" l="1"/>
  <c r="D70" i="1"/>
  <c r="F72" i="1"/>
  <c r="D72" i="1"/>
  <c r="F80" i="1"/>
  <c r="D80" i="1"/>
  <c r="F56" i="1"/>
  <c r="F28" i="1"/>
  <c r="D28" i="1"/>
  <c r="F73" i="1"/>
  <c r="D73" i="1"/>
  <c r="F71" i="1"/>
  <c r="D71" i="1"/>
  <c r="F38" i="1"/>
  <c r="F78" i="1"/>
  <c r="D78" i="1"/>
  <c r="F74" i="1"/>
  <c r="D74" i="1"/>
  <c r="F55" i="1"/>
  <c r="D55" i="1"/>
  <c r="F54" i="1"/>
  <c r="D54" i="1"/>
  <c r="F53" i="1"/>
  <c r="D53" i="1"/>
  <c r="F58" i="1"/>
  <c r="D58" i="1"/>
  <c r="F57" i="1"/>
  <c r="D57" i="1"/>
  <c r="D56" i="1"/>
  <c r="F29" i="1"/>
  <c r="D29" i="1"/>
  <c r="D37" i="1"/>
  <c r="D38" i="1"/>
  <c r="F36" i="1"/>
  <c r="D36" i="1"/>
  <c r="F21" i="1"/>
  <c r="D21" i="1"/>
  <c r="F24" i="1"/>
  <c r="D24" i="1"/>
  <c r="F23" i="1"/>
  <c r="D23" i="1"/>
  <c r="F77" i="1"/>
  <c r="D77" i="1"/>
  <c r="F79" i="1"/>
  <c r="D79" i="1"/>
  <c r="F64" i="1" l="1"/>
  <c r="D64" i="1"/>
  <c r="F65" i="1"/>
  <c r="D65" i="1"/>
  <c r="F66" i="1"/>
  <c r="D66" i="1"/>
  <c r="F30" i="1"/>
  <c r="D30" i="1"/>
  <c r="F67" i="1" l="1"/>
  <c r="D67" i="1"/>
  <c r="F63" i="1"/>
  <c r="D63" i="1"/>
  <c r="F62" i="1"/>
  <c r="D62" i="1"/>
  <c r="D41" i="1"/>
  <c r="F31" i="1"/>
  <c r="D31" i="1"/>
  <c r="F35" i="1"/>
  <c r="D35" i="1"/>
  <c r="F40" i="1"/>
  <c r="D40" i="1"/>
  <c r="D42" i="1"/>
  <c r="F42" i="1"/>
  <c r="F27" i="1"/>
  <c r="D27" i="1"/>
  <c r="F37" i="1"/>
  <c r="F34" i="1"/>
  <c r="F39" i="1"/>
  <c r="F41" i="1"/>
  <c r="F43" i="1"/>
  <c r="F20" i="1"/>
  <c r="F22" i="1"/>
  <c r="F46" i="1"/>
  <c r="F47" i="1"/>
  <c r="F48" i="1"/>
  <c r="F49" i="1"/>
  <c r="F50" i="1"/>
  <c r="F59" i="1"/>
  <c r="F75" i="1"/>
  <c r="F81" i="1"/>
  <c r="D22" i="1"/>
  <c r="D20" i="1"/>
  <c r="D34" i="1"/>
  <c r="D39" i="1"/>
  <c r="D43" i="1"/>
  <c r="D46" i="1"/>
  <c r="D47" i="1"/>
  <c r="D48" i="1"/>
  <c r="D49" i="1"/>
  <c r="D50" i="1"/>
  <c r="D59" i="1"/>
  <c r="D75" i="1"/>
  <c r="D81" i="1"/>
  <c r="F68" i="1" l="1"/>
  <c r="F60" i="1"/>
  <c r="D68" i="1"/>
  <c r="F44" i="1"/>
  <c r="F25" i="1"/>
  <c r="D51" i="1"/>
  <c r="D44" i="1"/>
  <c r="F32" i="1"/>
  <c r="D60" i="1"/>
  <c r="F51" i="1"/>
  <c r="D32" i="1"/>
  <c r="D25" i="1"/>
  <c r="D82" i="1" l="1"/>
  <c r="F82" i="1"/>
  <c r="C15" i="1" l="1"/>
</calcChain>
</file>

<file path=xl/sharedStrings.xml><?xml version="1.0" encoding="utf-8"?>
<sst xmlns="http://schemas.openxmlformats.org/spreadsheetml/2006/main" count="192" uniqueCount="81">
  <si>
    <t>Online learning course (using flipped class methodology) quality criteria</t>
  </si>
  <si>
    <t xml:space="preserve">The aim of course assessment </t>
  </si>
  <si>
    <t>to measure the consistency among learning outcomes/ competences, learning methods and assessment strategy of online learning courses, which are based on flipped class methodology; the compliance of learning content in virtual learning environment and online learning methodology, the preparedness of online course learning content for learning online, and other quality criteria for online learning.</t>
  </si>
  <si>
    <t>The questionnaire was created during Erasmus+ project ReOPEN: Recognition of Valid and Open Learning (proj.no. 2016-1-LT01-KA202-023131) and adapted for online learning course using flipped class methodology in Erasmus+ project Active Class: Activating Students in Online Classes (proj.no. 2020-1-PL01-KA226-HE-096358)</t>
  </si>
  <si>
    <t>Course title</t>
  </si>
  <si>
    <t>Authors of the course</t>
  </si>
  <si>
    <r>
      <t xml:space="preserve">The experts </t>
    </r>
    <r>
      <rPr>
        <b/>
        <i/>
        <sz val="14"/>
        <color theme="1"/>
        <rFont val="Times New Roman"/>
        <family val="1"/>
      </rPr>
      <t>(names and institution)</t>
    </r>
  </si>
  <si>
    <t>Expert No. 1</t>
  </si>
  <si>
    <t>Expert No. 2</t>
  </si>
  <si>
    <t>Overall result of the assessment</t>
  </si>
  <si>
    <t>Criteria</t>
  </si>
  <si>
    <t>Level of implementation</t>
  </si>
  <si>
    <t>Weight</t>
  </si>
  <si>
    <t>Competences / learning outcomes and their consistency</t>
  </si>
  <si>
    <t>Course description is prepared and provided for learners</t>
  </si>
  <si>
    <t>Partially implemented</t>
  </si>
  <si>
    <t>Not implemented</t>
  </si>
  <si>
    <t>Course learning plan is prepared and presented for learners in VLE</t>
  </si>
  <si>
    <t>`</t>
  </si>
  <si>
    <t>Course objectives / Learning outcomes are defined in a measurable way and presented in the learning plan</t>
  </si>
  <si>
    <t>Implemented</t>
  </si>
  <si>
    <t>Competences/ Learning outcomes are in consistency with course objectives</t>
  </si>
  <si>
    <t>Competences/ Learning outcomes are in consistency with selected learning methods</t>
  </si>
  <si>
    <t>Result of the  criteria group</t>
  </si>
  <si>
    <t>Learning methods</t>
  </si>
  <si>
    <r>
      <t xml:space="preserve">Learning methods used follow flipped class methodology </t>
    </r>
    <r>
      <rPr>
        <i/>
        <sz val="12"/>
        <color theme="1"/>
        <rFont val="Times New Roman"/>
        <family val="1"/>
      </rPr>
      <t>(first, students study learning materials, then perform activities)</t>
    </r>
  </si>
  <si>
    <t xml:space="preserve">Active learning methods are used </t>
  </si>
  <si>
    <t>Discussion or co-reflections are used to summarize the learning results</t>
  </si>
  <si>
    <t>Variety of learning methods develop creativity, critical thinking, self-learning and responsibility</t>
  </si>
  <si>
    <t>Learning methods may be used for individual learning or learning in teams/groups</t>
  </si>
  <si>
    <t>Presentation of the theoretical material</t>
  </si>
  <si>
    <t>Learning material is in line with the course objectives and contributes to the development of learning outcomes/ competences</t>
  </si>
  <si>
    <t>Learning material is in line with learning methods that follow flipped class methodology</t>
  </si>
  <si>
    <t>Theoretical material is in line with practical assignments</t>
  </si>
  <si>
    <t>Learning content is prepared clearly, consistently and in proper language; the student preparations activities are clear</t>
  </si>
  <si>
    <t>Each topics has a self-assessment test or questions for self-check or summary activities / reflection</t>
  </si>
  <si>
    <t>Learning material contains audio and/or video, illustrations and/ or explanations, graphical objects, which are concrete, engaging, intriguing, short</t>
  </si>
  <si>
    <t>Tables, pictures, schemes, and other graphical objects in learning material are of good quality and are easy to read</t>
  </si>
  <si>
    <t>Video/audio learning resources are in appropriate format, accessible and do not require additional hardware or software installation for use</t>
  </si>
  <si>
    <t xml:space="preserve">The volume of learning material for reading is presented in proper amounts on the screen (not bigger than half of the screen) </t>
  </si>
  <si>
    <t>The format of theoretical resources allows learner to download them</t>
  </si>
  <si>
    <t>Assessment methods</t>
  </si>
  <si>
    <t>Outcome based assessment is planned in the course</t>
  </si>
  <si>
    <t>Assessment methods (test, practical assignment, etc.) are indicated for learners</t>
  </si>
  <si>
    <t>Weight of each assignment/test/etc. in the final grade (accumulative grade structure is followed)</t>
  </si>
  <si>
    <t xml:space="preserve">Feedback tools (discussion forums, other) are used for discussion of achievement of learning results </t>
  </si>
  <si>
    <t>Tools of virtual learning environment are used for assessment of assignments and learning results</t>
  </si>
  <si>
    <t>Description and presentation of the assignment</t>
  </si>
  <si>
    <t>Assignments presented require practical application of theoretical knowledge</t>
  </si>
  <si>
    <t>Assignment aim is clearly indicated for learners</t>
  </si>
  <si>
    <t>Outcomes of the assignment are in line with all course objectives and outcomes</t>
  </si>
  <si>
    <t>Assignment description contains assessment criteria and their weights</t>
  </si>
  <si>
    <t>Assignment description contains steps and phases, needed to implement the task</t>
  </si>
  <si>
    <t>The prepared assignment fosters exploration, information gathering and analysis, development of the creativity and critical thinking</t>
  </si>
  <si>
    <t>Assignment description contains information when and how it has to be submitted</t>
  </si>
  <si>
    <t>Learning organization</t>
  </si>
  <si>
    <r>
      <t>Course learning plan is includes:</t>
    </r>
    <r>
      <rPr>
        <i/>
        <sz val="12"/>
        <color theme="1"/>
        <rFont val="Times New Roman"/>
        <family val="1"/>
        <charset val="186"/>
      </rPr>
      <t xml:space="preserve"> learning hours indicated for each topic and all practical assignments; links between course topics and practical assignments, as well as learning outcomes/ competences; assessment criteria of all assignments that are planned for assessment, and weight of each assignment in the final course result</t>
    </r>
  </si>
  <si>
    <t>Introductory meeting is planned for flipped class methodology explanation for learners</t>
  </si>
  <si>
    <t>Learning hours are propotionally planned throughout the course</t>
  </si>
  <si>
    <t>Progress bar or other tools to follow learner progress are suggested for learners</t>
  </si>
  <si>
    <t>The clear schedule for learner is presented: it indicates exact dates, hours and places for synchronous meetings.</t>
  </si>
  <si>
    <t>Formation of learner groups is planned; tools for group communication and collaboration are indicated; group work presentation time is scheduled.</t>
  </si>
  <si>
    <t>Synchronous and asynchronous tools and support</t>
  </si>
  <si>
    <t>The link to videoconference room (and time) for synchronous online meetings is provided in the course</t>
  </si>
  <si>
    <t>Tools for asynchronous communication (emails, text messages, discussion forums) are suggested in the course</t>
  </si>
  <si>
    <t>Online tools are properly selected and working</t>
  </si>
  <si>
    <t xml:space="preserve">Teachers present themselves for learners </t>
  </si>
  <si>
    <t>Learners are encouraged to present themselves</t>
  </si>
  <si>
    <t>References, copyrights and attribution</t>
  </si>
  <si>
    <t>The main references (at least 1-2 resources) and additional references  (at least 1-2 resources) are presented in the course</t>
  </si>
  <si>
    <t>Links to open educational resources are provided</t>
  </si>
  <si>
    <t>Learning material in the course indicates the resource author and his/her institution</t>
  </si>
  <si>
    <t>Learning material in the course abides by copyright legislation or follows the required provisions of openlicensing (authors, quotations, references are used, etc.)</t>
  </si>
  <si>
    <t>This work by</t>
  </si>
  <si>
    <t>VMU Institute for Study Innovations,</t>
  </si>
  <si>
    <t>Overall result:</t>
  </si>
  <si>
    <t>Reopen Project Consortium and</t>
  </si>
  <si>
    <t>Active Class project Consortium</t>
  </si>
  <si>
    <t>is licensed under a Creative Commons Attribution-NonCommercial-ShareAlike 4.0 International License</t>
  </si>
  <si>
    <t>Comments and recommendations for course improvement</t>
  </si>
  <si>
    <t>idea -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</si>
</sst>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charset val="134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i/>
      <sz val="12"/>
      <color theme="0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6B7BC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8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0" xfId="0" applyFont="1" applyFill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0" borderId="0" xfId="0" applyFont="1"/>
    <xf numFmtId="0" fontId="1" fillId="2" borderId="12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wrapText="1"/>
    </xf>
    <xf numFmtId="0" fontId="10" fillId="2" borderId="0" xfId="0" applyFont="1" applyFill="1"/>
    <xf numFmtId="0" fontId="11" fillId="2" borderId="0" xfId="0" applyFont="1" applyFill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wrapText="1"/>
    </xf>
    <xf numFmtId="0" fontId="7" fillId="0" borderId="0" xfId="83" applyAlignment="1">
      <alignment horizontal="center" vertical="top"/>
    </xf>
    <xf numFmtId="0" fontId="7" fillId="0" borderId="0" xfId="83" applyAlignment="1">
      <alignment horizontal="center" vertical="top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2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vertical="top"/>
      <protection locked="0"/>
    </xf>
    <xf numFmtId="0" fontId="9" fillId="5" borderId="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9" fillId="5" borderId="18" xfId="0" applyFont="1" applyFill="1" applyBorder="1" applyAlignment="1" applyProtection="1">
      <alignment horizontal="center" vertical="center"/>
      <protection hidden="1"/>
    </xf>
    <xf numFmtId="0" fontId="9" fillId="5" borderId="6" xfId="0" applyFont="1" applyFill="1" applyBorder="1" applyAlignment="1" applyProtection="1">
      <alignment horizontal="center" vertical="center"/>
      <protection hidden="1"/>
    </xf>
  </cellXfs>
  <cellStyles count="84">
    <cellStyle name="Followed Hyperlink" xfId="16" builtinId="9" hidden="1"/>
    <cellStyle name="Followed Hyperlink" xfId="20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0" builtinId="9" hidden="1"/>
    <cellStyle name="Followed Hyperlink" xfId="18" builtinId="9" hidden="1"/>
    <cellStyle name="Followed Hyperlink" xfId="14" builtinId="9" hidden="1"/>
    <cellStyle name="Followed Hyperlink" xfId="80" builtinId="9" hidden="1"/>
    <cellStyle name="Followed Hyperlink" xfId="82" builtinId="9" hidden="1"/>
    <cellStyle name="Followed Hyperlink" xfId="74" builtinId="9" hidden="1"/>
    <cellStyle name="Followed Hyperlink" xfId="58" builtinId="9" hidden="1"/>
    <cellStyle name="Followed Hyperlink" xfId="50" builtinId="9" hidden="1"/>
    <cellStyle name="Followed Hyperlink" xfId="22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6" builtinId="9" hidden="1"/>
    <cellStyle name="Followed Hyperlink" xfId="48" builtinId="9" hidden="1"/>
    <cellStyle name="Followed Hyperlink" xfId="42" builtinId="9" hidden="1"/>
    <cellStyle name="Followed Hyperlink" xfId="12" builtinId="9" hidden="1"/>
    <cellStyle name="Followed Hyperlink" xfId="26" builtinId="9" hidden="1"/>
    <cellStyle name="Followed Hyperlink" xfId="44" builtinId="9" hidden="1"/>
    <cellStyle name="Followed Hyperlink" xfId="34" builtinId="9" hidden="1"/>
    <cellStyle name="Followed Hyperlink" xfId="24" builtinId="9" hidden="1"/>
    <cellStyle name="Followed Hyperlink" xfId="66" builtinId="9" hidden="1"/>
    <cellStyle name="Followed Hyperlink" xfId="78" builtinId="9" hidden="1"/>
    <cellStyle name="Followed Hyperlink" xfId="62" builtinId="9" hidden="1"/>
    <cellStyle name="Followed Hyperlink" xfId="64" builtinId="9" hidden="1"/>
    <cellStyle name="Followed Hyperlink" xfId="70" builtinId="9" hidden="1"/>
    <cellStyle name="Followed Hyperlink" xfId="72" builtinId="9" hidden="1"/>
    <cellStyle name="Followed Hyperlink" xfId="76" builtinId="9" hidden="1"/>
    <cellStyle name="Followed Hyperlink" xfId="68" builtinId="9" hidden="1"/>
    <cellStyle name="Followed Hyperlink" xfId="56" builtinId="9" hidden="1"/>
    <cellStyle name="Followed Hyperlink" xfId="60" builtinId="9" hidden="1"/>
    <cellStyle name="Followed Hyperlink" xfId="54" builtinId="9" hidden="1"/>
    <cellStyle name="Followed Hyperlink" xfId="52" builtinId="9" hidden="1"/>
    <cellStyle name="Hyperlink" xfId="53" builtinId="8" hidden="1"/>
    <cellStyle name="Hyperlink" xfId="37" builtinId="8" hidden="1"/>
    <cellStyle name="Hyperlink" xfId="29" builtinId="8" hidden="1"/>
    <cellStyle name="Hyperlink" xfId="21" builtinId="8" hidden="1"/>
    <cellStyle name="Hyperlink" xfId="11" builtinId="8" hidden="1"/>
    <cellStyle name="Hyperlink" xfId="15" builtinId="8" hidden="1"/>
    <cellStyle name="Hyperlink" xfId="17" builtinId="8" hidden="1"/>
    <cellStyle name="Hyperlink" xfId="13" builtinId="8" hidden="1"/>
    <cellStyle name="Hyperlink" xfId="5" builtinId="8" hidden="1"/>
    <cellStyle name="Hyperlink" xfId="7" builtinId="8" hidden="1"/>
    <cellStyle name="Hyperlink" xfId="1" builtinId="8" hidden="1"/>
    <cellStyle name="Hyperlink" xfId="3" builtinId="8" hidden="1"/>
    <cellStyle name="Hyperlink" xfId="19" builtinId="8" hidden="1"/>
    <cellStyle name="Hyperlink" xfId="9" builtinId="8" hidden="1"/>
    <cellStyle name="Hyperlink" xfId="4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41" builtinId="8" hidden="1"/>
    <cellStyle name="Hyperlink" xfId="43" builtinId="8" hidden="1"/>
    <cellStyle name="Hyperlink" xfId="47" builtinId="8" hidden="1"/>
    <cellStyle name="Hyperlink" xfId="49" builtinId="8" hidden="1"/>
    <cellStyle name="Hyperlink" xfId="51" builtinId="8" hidden="1"/>
    <cellStyle name="Hyperlink" xfId="55" builtinId="8" hidden="1"/>
    <cellStyle name="Hyperlink" xfId="57" builtinId="8" hidden="1"/>
    <cellStyle name="Hyperlink" xfId="63" builtinId="8" hidden="1"/>
    <cellStyle name="Hyperlink" xfId="61" builtinId="8" hidden="1"/>
    <cellStyle name="Hyperlink" xfId="59" builtinId="8" hidden="1"/>
    <cellStyle name="Hyperlink" xfId="39" builtinId="8" hidden="1"/>
    <cellStyle name="Hyperlink" xfId="77" builtinId="8" hidden="1"/>
    <cellStyle name="Hyperlink" xfId="73" builtinId="8" hidden="1"/>
    <cellStyle name="Hyperlink" xfId="69" builtinId="8" hidden="1"/>
    <cellStyle name="Hyperlink" xfId="65" builtinId="8" hidden="1"/>
    <cellStyle name="Hyperlink" xfId="23" builtinId="8" hidden="1"/>
    <cellStyle name="Hyperlink" xfId="25" builtinId="8" hidden="1"/>
    <cellStyle name="Hyperlink" xfId="75" builtinId="8" hidden="1"/>
    <cellStyle name="Hyperlink" xfId="79" builtinId="8" hidden="1"/>
    <cellStyle name="Hyperlink" xfId="81" builtinId="8" hidden="1"/>
    <cellStyle name="Hyperlink" xfId="71" builtinId="8" hidden="1"/>
    <cellStyle name="Hyperlink" xfId="67" builtinId="8" hidden="1"/>
    <cellStyle name="Hyperlink" xfId="83" builtinId="8"/>
    <cellStyle name="Normal" xfId="0" builtinId="0"/>
  </cellStyles>
  <dxfs count="0"/>
  <tableStyles count="0" defaultTableStyle="TableStyleMedium9" defaultPivotStyle="PivotStyleMedium4"/>
  <colors>
    <mruColors>
      <color rgb="FF76B7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reativecommons.org/licenses/by-nc-sa/4.0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80</xdr:row>
      <xdr:rowOff>38100</xdr:rowOff>
    </xdr:from>
    <xdr:to>
      <xdr:col>1</xdr:col>
      <xdr:colOff>2314575</xdr:colOff>
      <xdr:row>80</xdr:row>
      <xdr:rowOff>333375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4908" y="33769300"/>
          <a:ext cx="838200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open.eu/" TargetMode="External"/><Relationship Id="rId2" Type="http://schemas.openxmlformats.org/officeDocument/2006/relationships/hyperlink" Target="http://creativecommons.org/licenses/by-nc-sa/4.0/" TargetMode="External"/><Relationship Id="rId1" Type="http://schemas.openxmlformats.org/officeDocument/2006/relationships/hyperlink" Target="http://studyonline.lt/en/home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studyonline.lt/en/active-clas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88"/>
  <sheetViews>
    <sheetView tabSelected="1" topLeftCell="A28" zoomScale="110" zoomScaleNormal="110" workbookViewId="0">
      <selection activeCell="C38" sqref="C38"/>
    </sheetView>
  </sheetViews>
  <sheetFormatPr defaultColWidth="8.875" defaultRowHeight="15.95"/>
  <cols>
    <col min="1" max="1" width="1.5" style="2" customWidth="1"/>
    <col min="2" max="2" width="49.625" style="1" customWidth="1"/>
    <col min="3" max="3" width="17.875" style="2" customWidth="1"/>
    <col min="4" max="4" width="7.5" style="3" customWidth="1"/>
    <col min="5" max="5" width="18" style="2" customWidth="1"/>
    <col min="6" max="6" width="7.5" style="3" customWidth="1"/>
    <col min="7" max="16384" width="8.875" style="2"/>
  </cols>
  <sheetData>
    <row r="1" spans="2:6" ht="17.100000000000001" thickBot="1"/>
    <row r="2" spans="2:6" ht="22.5" customHeight="1" thickBot="1">
      <c r="B2" s="61" t="s">
        <v>0</v>
      </c>
      <c r="C2" s="62"/>
      <c r="D2" s="62"/>
      <c r="E2" s="62"/>
      <c r="F2" s="63"/>
    </row>
    <row r="3" spans="2:6" ht="6.95" customHeight="1" thickBot="1">
      <c r="B3" s="40"/>
      <c r="C3" s="41"/>
      <c r="D3" s="42"/>
      <c r="E3" s="41"/>
      <c r="F3" s="42"/>
    </row>
    <row r="4" spans="2:6" ht="17.100000000000001" thickBot="1">
      <c r="B4" s="64" t="s">
        <v>1</v>
      </c>
      <c r="C4" s="65"/>
      <c r="D4" s="65"/>
      <c r="E4" s="65"/>
      <c r="F4" s="66"/>
    </row>
    <row r="5" spans="2:6" ht="66" customHeight="1" thickBot="1">
      <c r="B5" s="67" t="s">
        <v>2</v>
      </c>
      <c r="C5" s="68"/>
      <c r="D5" s="68"/>
      <c r="E5" s="68"/>
      <c r="F5" s="69"/>
    </row>
    <row r="6" spans="2:6" ht="54.95" customHeight="1" thickBot="1">
      <c r="B6" s="73" t="s">
        <v>3</v>
      </c>
      <c r="C6" s="68"/>
      <c r="D6" s="68"/>
      <c r="E6" s="68"/>
      <c r="F6" s="69"/>
    </row>
    <row r="7" spans="2:6" ht="8.1" customHeight="1" thickBot="1"/>
    <row r="8" spans="2:6" ht="32.1" customHeight="1" thickBot="1">
      <c r="B8" s="4" t="s">
        <v>4</v>
      </c>
      <c r="C8" s="70"/>
      <c r="D8" s="71"/>
      <c r="E8" s="71"/>
      <c r="F8" s="72"/>
    </row>
    <row r="9" spans="2:6" ht="6.95" customHeight="1" thickBot="1"/>
    <row r="10" spans="2:6" ht="33" customHeight="1" thickBot="1">
      <c r="B10" s="4" t="s">
        <v>5</v>
      </c>
      <c r="C10" s="70"/>
      <c r="D10" s="71"/>
      <c r="E10" s="71"/>
      <c r="F10" s="72"/>
    </row>
    <row r="11" spans="2:6" ht="6" customHeight="1" thickBot="1">
      <c r="B11" s="60"/>
      <c r="C11" s="60"/>
      <c r="D11" s="60"/>
      <c r="E11" s="60"/>
      <c r="F11" s="60"/>
    </row>
    <row r="12" spans="2:6" ht="17.100000000000001" thickBot="1">
      <c r="B12" s="77" t="s">
        <v>6</v>
      </c>
      <c r="C12" s="5" t="s">
        <v>7</v>
      </c>
      <c r="D12" s="79"/>
      <c r="E12" s="80"/>
      <c r="F12" s="81"/>
    </row>
    <row r="13" spans="2:6" ht="17.100000000000001" thickBot="1">
      <c r="B13" s="78"/>
      <c r="C13" s="5" t="s">
        <v>8</v>
      </c>
      <c r="D13" s="79"/>
      <c r="E13" s="80"/>
      <c r="F13" s="81"/>
    </row>
    <row r="14" spans="2:6" ht="5.0999999999999996" customHeight="1" thickBot="1">
      <c r="B14" s="60"/>
      <c r="C14" s="60"/>
      <c r="D14" s="60"/>
      <c r="E14" s="60"/>
      <c r="F14" s="60"/>
    </row>
    <row r="15" spans="2:6" ht="30.95" customHeight="1" thickBot="1">
      <c r="B15" s="4" t="s">
        <v>9</v>
      </c>
      <c r="C15" s="82">
        <f>(D82+F82)/2</f>
        <v>68.25</v>
      </c>
      <c r="D15" s="83"/>
      <c r="E15" s="83"/>
      <c r="F15" s="84"/>
    </row>
    <row r="16" spans="2:6" ht="17.100000000000001" thickBot="1">
      <c r="B16" s="6"/>
      <c r="C16" s="6"/>
      <c r="D16" s="6"/>
      <c r="E16" s="6"/>
      <c r="F16" s="6"/>
    </row>
    <row r="17" spans="2:9" ht="38.1" customHeight="1" thickBot="1">
      <c r="B17" s="43" t="s">
        <v>10</v>
      </c>
      <c r="C17" s="43" t="s">
        <v>11</v>
      </c>
      <c r="D17" s="44" t="s">
        <v>12</v>
      </c>
      <c r="E17" s="43" t="s">
        <v>11</v>
      </c>
      <c r="F17" s="44" t="s">
        <v>12</v>
      </c>
    </row>
    <row r="18" spans="2:9" ht="20.25" customHeight="1" thickBot="1">
      <c r="C18" s="85" t="s">
        <v>7</v>
      </c>
      <c r="D18" s="86"/>
      <c r="E18" s="85" t="s">
        <v>8</v>
      </c>
      <c r="F18" s="86"/>
    </row>
    <row r="19" spans="2:9" ht="16.5" customHeight="1" thickBot="1">
      <c r="B19" s="87" t="s">
        <v>13</v>
      </c>
      <c r="C19" s="88"/>
      <c r="D19" s="88"/>
      <c r="E19" s="88"/>
      <c r="F19" s="89"/>
    </row>
    <row r="20" spans="2:9" ht="40.5" customHeight="1">
      <c r="B20" s="7" t="s">
        <v>14</v>
      </c>
      <c r="C20" s="27" t="s">
        <v>15</v>
      </c>
      <c r="D20" s="35">
        <f t="shared" ref="D20" si="0">IF(C20="Implemented",2,IF(C20="Partially implemented",1,0))</f>
        <v>1</v>
      </c>
      <c r="E20" s="27" t="s">
        <v>16</v>
      </c>
      <c r="F20" s="22">
        <f t="shared" ref="F20" si="1">IF(E20="Implemented",2,IF(E20="Partially implemented",1,0))</f>
        <v>0</v>
      </c>
    </row>
    <row r="21" spans="2:9" ht="40.5" customHeight="1">
      <c r="B21" s="8" t="s">
        <v>17</v>
      </c>
      <c r="C21" s="28" t="s">
        <v>16</v>
      </c>
      <c r="D21" s="24">
        <f>IF(C21="Implemented",2,IF(C21="Partially implemented",1,0))</f>
        <v>0</v>
      </c>
      <c r="E21" s="28" t="s">
        <v>16</v>
      </c>
      <c r="F21" s="24">
        <f>IF(E21="Implemented",2,IF(E21="Partially implemented",1,0))</f>
        <v>0</v>
      </c>
      <c r="I21" s="2" t="s">
        <v>18</v>
      </c>
    </row>
    <row r="22" spans="2:9" ht="40.5" customHeight="1">
      <c r="B22" s="8" t="s">
        <v>19</v>
      </c>
      <c r="C22" s="28" t="s">
        <v>20</v>
      </c>
      <c r="D22" s="36">
        <f t="shared" ref="D22:F24" si="2">IF(C22="Implemented",2,IF(C22="Partially implemented",1,0))</f>
        <v>2</v>
      </c>
      <c r="E22" s="28" t="s">
        <v>15</v>
      </c>
      <c r="F22" s="24">
        <f t="shared" ref="F22" si="3">IF(E22="Implemented",2,IF(E22="Partially implemented",1,0))</f>
        <v>1</v>
      </c>
    </row>
    <row r="23" spans="2:9" ht="40.5" customHeight="1">
      <c r="B23" s="8" t="s">
        <v>21</v>
      </c>
      <c r="C23" s="28" t="s">
        <v>16</v>
      </c>
      <c r="D23" s="36">
        <f t="shared" si="2"/>
        <v>0</v>
      </c>
      <c r="E23" s="28" t="s">
        <v>15</v>
      </c>
      <c r="F23" s="36">
        <f t="shared" si="2"/>
        <v>1</v>
      </c>
    </row>
    <row r="24" spans="2:9" ht="40.5" customHeight="1" thickBot="1">
      <c r="B24" s="8" t="s">
        <v>22</v>
      </c>
      <c r="C24" s="28" t="s">
        <v>20</v>
      </c>
      <c r="D24" s="36">
        <f t="shared" si="2"/>
        <v>2</v>
      </c>
      <c r="E24" s="28" t="s">
        <v>15</v>
      </c>
      <c r="F24" s="36">
        <f t="shared" si="2"/>
        <v>1</v>
      </c>
    </row>
    <row r="25" spans="2:9" ht="40.5" customHeight="1" thickBot="1">
      <c r="B25" s="9"/>
      <c r="C25" s="45" t="s">
        <v>23</v>
      </c>
      <c r="D25" s="46">
        <f>SUM(D20:D24)</f>
        <v>5</v>
      </c>
      <c r="E25" s="45" t="s">
        <v>23</v>
      </c>
      <c r="F25" s="46">
        <f>SUM(F20:F24)</f>
        <v>3</v>
      </c>
    </row>
    <row r="26" spans="2:9" ht="16.5" customHeight="1" thickBot="1">
      <c r="B26" s="74" t="s">
        <v>24</v>
      </c>
      <c r="C26" s="75"/>
      <c r="D26" s="75"/>
      <c r="E26" s="75"/>
      <c r="F26" s="76"/>
    </row>
    <row r="27" spans="2:9" ht="48.95" customHeight="1">
      <c r="B27" s="59" t="s">
        <v>25</v>
      </c>
      <c r="C27" s="37" t="s">
        <v>20</v>
      </c>
      <c r="D27" s="24">
        <f>IF(C27="Implemented",4,IF(C27="Partially implemented",2,0))</f>
        <v>4</v>
      </c>
      <c r="E27" s="28" t="s">
        <v>15</v>
      </c>
      <c r="F27" s="24">
        <f>IF(E27="Implemented",4,IF(E27="Partially implemented",2,0))</f>
        <v>2</v>
      </c>
    </row>
    <row r="28" spans="2:9" ht="33.950000000000003" customHeight="1">
      <c r="B28" s="59" t="s">
        <v>26</v>
      </c>
      <c r="C28" s="38" t="s">
        <v>20</v>
      </c>
      <c r="D28" s="24">
        <f>IF(C28="Implemented",4,IF(C28="Partially implemented",2,0))</f>
        <v>4</v>
      </c>
      <c r="E28" s="28" t="s">
        <v>15</v>
      </c>
      <c r="F28" s="24">
        <f>IF(E28="Implemented",4,IF(E28="Partially implemented",2,0))</f>
        <v>2</v>
      </c>
    </row>
    <row r="29" spans="2:9" ht="33.950000000000003" customHeight="1">
      <c r="B29" s="59" t="s">
        <v>27</v>
      </c>
      <c r="C29" s="37" t="s">
        <v>20</v>
      </c>
      <c r="D29" s="24">
        <f>IF(C29="Implemented",2,IF(C29="Partially implemented",1,0))</f>
        <v>2</v>
      </c>
      <c r="E29" s="28" t="s">
        <v>15</v>
      </c>
      <c r="F29" s="24">
        <f>IF(E29="Implemented",2,IF(E29="Partially implemented",1,0))</f>
        <v>1</v>
      </c>
    </row>
    <row r="30" spans="2:9" ht="40.5" customHeight="1">
      <c r="B30" s="10" t="s">
        <v>28</v>
      </c>
      <c r="C30" s="37" t="s">
        <v>20</v>
      </c>
      <c r="D30" s="24">
        <f>IF(C30="Implemented",3,IF(C30="Partially implemented",1.5,0))</f>
        <v>3</v>
      </c>
      <c r="E30" s="28" t="s">
        <v>15</v>
      </c>
      <c r="F30" s="24">
        <f>IF(E30="Implemented",3,IF(E30="Partially implemented",1.5,0))</f>
        <v>1.5</v>
      </c>
    </row>
    <row r="31" spans="2:9" ht="40.5" customHeight="1" thickBot="1">
      <c r="B31" s="10" t="s">
        <v>29</v>
      </c>
      <c r="C31" s="37" t="s">
        <v>20</v>
      </c>
      <c r="D31" s="24">
        <f>IF(C31="Implemented",2,IF(C31="Partially implemented",1,0))</f>
        <v>2</v>
      </c>
      <c r="E31" s="28" t="s">
        <v>15</v>
      </c>
      <c r="F31" s="24">
        <f>IF(E31="Implemented",2,IF(E31="Partially implemented",1,0))</f>
        <v>1</v>
      </c>
    </row>
    <row r="32" spans="2:9" ht="35.1" thickBot="1">
      <c r="B32" s="12"/>
      <c r="C32" s="45" t="s">
        <v>23</v>
      </c>
      <c r="D32" s="46">
        <f>SUM(D27:D31)</f>
        <v>15</v>
      </c>
      <c r="E32" s="45" t="s">
        <v>23</v>
      </c>
      <c r="F32" s="46">
        <f>SUM(F27:F31)</f>
        <v>7.5</v>
      </c>
    </row>
    <row r="33" spans="2:6" ht="17.100000000000001" thickBot="1">
      <c r="B33" s="90" t="s">
        <v>30</v>
      </c>
      <c r="C33" s="75"/>
      <c r="D33" s="75"/>
      <c r="E33" s="75"/>
      <c r="F33" s="76"/>
    </row>
    <row r="34" spans="2:6" ht="51.95" thickBot="1">
      <c r="B34" s="13" t="s">
        <v>31</v>
      </c>
      <c r="C34" s="39" t="s">
        <v>20</v>
      </c>
      <c r="D34" s="22">
        <f t="shared" ref="D34" si="4">IF(C34="Implemented",2,IF(C34="Partially implemented",1,0))</f>
        <v>2</v>
      </c>
      <c r="E34" s="28" t="s">
        <v>15</v>
      </c>
      <c r="F34" s="22">
        <f t="shared" ref="F34:F37" si="5">IF(E34="Implemented",2,IF(E34="Partially implemented",1,0))</f>
        <v>1</v>
      </c>
    </row>
    <row r="35" spans="2:6" ht="35.1" customHeight="1" thickBot="1">
      <c r="B35" s="10" t="s">
        <v>32</v>
      </c>
      <c r="C35" s="39" t="s">
        <v>20</v>
      </c>
      <c r="D35" s="24">
        <f>IF(C35="Implemented",3,IF(C35="Partially implemented",1.5,0))</f>
        <v>3</v>
      </c>
      <c r="E35" s="28" t="s">
        <v>15</v>
      </c>
      <c r="F35" s="24">
        <f>IF(E35="Implemented",3,IF(E35="Partially implemented",1.5,0))</f>
        <v>1.5</v>
      </c>
    </row>
    <row r="36" spans="2:6" ht="30" customHeight="1" thickBot="1">
      <c r="B36" s="10" t="s">
        <v>33</v>
      </c>
      <c r="C36" s="39" t="s">
        <v>20</v>
      </c>
      <c r="D36" s="24">
        <f>IF(C36="Implemented",3,IF(C36="Partially implemented",1.5,0))</f>
        <v>3</v>
      </c>
      <c r="E36" s="28" t="s">
        <v>15</v>
      </c>
      <c r="F36" s="24">
        <f>IF(E36="Implemented",3,IF(E36="Partially implemented",1.5,0))</f>
        <v>1.5</v>
      </c>
    </row>
    <row r="37" spans="2:6" ht="35.1" thickBot="1">
      <c r="B37" s="10" t="s">
        <v>34</v>
      </c>
      <c r="C37" s="39" t="s">
        <v>15</v>
      </c>
      <c r="D37" s="24">
        <f>IF(C37="Implemented",3,IF(C37="Partially implemented",1.5,0))</f>
        <v>1.5</v>
      </c>
      <c r="E37" s="28" t="s">
        <v>15</v>
      </c>
      <c r="F37" s="24">
        <f t="shared" si="5"/>
        <v>1</v>
      </c>
    </row>
    <row r="38" spans="2:6" ht="33.950000000000003" customHeight="1" thickBot="1">
      <c r="B38" s="10" t="s">
        <v>35</v>
      </c>
      <c r="C38" s="39" t="s">
        <v>15</v>
      </c>
      <c r="D38" s="23">
        <f>IF(C38="Implemented",3,IF(C38="Partially implemented",1.5,0))</f>
        <v>1.5</v>
      </c>
      <c r="E38" s="28" t="s">
        <v>15</v>
      </c>
      <c r="F38" s="23">
        <f>IF(E38="Implemented",3,IF(E38="Partially implemented",1.5,0))</f>
        <v>1.5</v>
      </c>
    </row>
    <row r="39" spans="2:6" ht="51.95" thickBot="1">
      <c r="B39" s="10" t="s">
        <v>36</v>
      </c>
      <c r="C39" s="39" t="s">
        <v>20</v>
      </c>
      <c r="D39" s="24">
        <f>IF(C39="Implemented",2,IF(C39="Partially implemented",1,0))</f>
        <v>2</v>
      </c>
      <c r="E39" s="28" t="s">
        <v>15</v>
      </c>
      <c r="F39" s="24">
        <f>IF(E39="Implemented",2,IF(E39="Partially implemented",1,0))</f>
        <v>1</v>
      </c>
    </row>
    <row r="40" spans="2:6" ht="35.1" thickBot="1">
      <c r="B40" s="10" t="s">
        <v>37</v>
      </c>
      <c r="C40" s="39" t="s">
        <v>20</v>
      </c>
      <c r="D40" s="24">
        <f>IF(C40="Implemented",1,IF(C40="Partially implemented",0.5,0))</f>
        <v>1</v>
      </c>
      <c r="E40" s="28" t="s">
        <v>15</v>
      </c>
      <c r="F40" s="24">
        <f>IF(E40="Implemented",1,IF(E40="Partially implemented",0.5,0))</f>
        <v>0.5</v>
      </c>
    </row>
    <row r="41" spans="2:6" ht="51.95" thickBot="1">
      <c r="B41" s="10" t="s">
        <v>38</v>
      </c>
      <c r="C41" s="39" t="s">
        <v>20</v>
      </c>
      <c r="D41" s="24">
        <f>IF(C41="Implemented",1,IF(C41="Partially implemented",0.5,0))</f>
        <v>1</v>
      </c>
      <c r="E41" s="28" t="s">
        <v>15</v>
      </c>
      <c r="F41" s="24">
        <f t="shared" ref="F41" si="6">IF(E41="Implemented",2,IF(E41="Partially implemented",1,0))</f>
        <v>1</v>
      </c>
    </row>
    <row r="42" spans="2:6" ht="51.95" thickBot="1">
      <c r="B42" s="10" t="s">
        <v>39</v>
      </c>
      <c r="C42" s="39" t="s">
        <v>20</v>
      </c>
      <c r="D42" s="24">
        <f>IF(C42="Implemented",1,IF(C42="Partially implemented",0.5,0))</f>
        <v>1</v>
      </c>
      <c r="E42" s="28" t="s">
        <v>15</v>
      </c>
      <c r="F42" s="24">
        <f>IF(E42="Implemented",1,IF(E42="Partially implemented",0.5,0))</f>
        <v>0.5</v>
      </c>
    </row>
    <row r="43" spans="2:6" ht="35.1" thickBot="1">
      <c r="B43" s="11" t="s">
        <v>40</v>
      </c>
      <c r="C43" s="39" t="s">
        <v>20</v>
      </c>
      <c r="D43" s="23">
        <f>IF(C43="Implemented",1,IF(C43="Partially implemented",0.5,0))</f>
        <v>1</v>
      </c>
      <c r="E43" s="28" t="s">
        <v>15</v>
      </c>
      <c r="F43" s="23">
        <f>IF(E43="Implemented",1,IF(E43="Partially implemented",0.5,0))</f>
        <v>0.5</v>
      </c>
    </row>
    <row r="44" spans="2:6" ht="35.1" thickBot="1">
      <c r="B44" s="12"/>
      <c r="C44" s="45" t="s">
        <v>23</v>
      </c>
      <c r="D44" s="46">
        <f>SUM(D34:D43)</f>
        <v>17</v>
      </c>
      <c r="E44" s="45" t="s">
        <v>23</v>
      </c>
      <c r="F44" s="46">
        <f>SUM(F34:F43)</f>
        <v>10</v>
      </c>
    </row>
    <row r="45" spans="2:6" ht="17.100000000000001" thickBot="1">
      <c r="B45" s="74" t="s">
        <v>41</v>
      </c>
      <c r="C45" s="75"/>
      <c r="D45" s="75"/>
      <c r="E45" s="75"/>
      <c r="F45" s="76"/>
    </row>
    <row r="46" spans="2:6" ht="30" customHeight="1" thickBot="1">
      <c r="B46" s="14" t="s">
        <v>42</v>
      </c>
      <c r="C46" s="51" t="s">
        <v>20</v>
      </c>
      <c r="D46" s="22">
        <f t="shared" ref="D46:D50" si="7">IF(C46="Implemented",2,IF(C46="Partially implemented",1,0))</f>
        <v>2</v>
      </c>
      <c r="E46" s="27" t="s">
        <v>15</v>
      </c>
      <c r="F46" s="22">
        <f>IF(E46="Implemented",2,IF(E46="Partially implemented",1,0))</f>
        <v>1</v>
      </c>
    </row>
    <row r="47" spans="2:6" ht="35.1" thickBot="1">
      <c r="B47" s="15" t="s">
        <v>43</v>
      </c>
      <c r="C47" s="52" t="s">
        <v>20</v>
      </c>
      <c r="D47" s="24">
        <f t="shared" si="7"/>
        <v>2</v>
      </c>
      <c r="E47" s="28" t="s">
        <v>15</v>
      </c>
      <c r="F47" s="24">
        <f t="shared" ref="F47:F50" si="8">IF(E47="Implemented",2,IF(E47="Partially implemented",1,0))</f>
        <v>1</v>
      </c>
    </row>
    <row r="48" spans="2:6" ht="35.1" thickBot="1">
      <c r="B48" s="15" t="s">
        <v>44</v>
      </c>
      <c r="C48" s="52" t="s">
        <v>20</v>
      </c>
      <c r="D48" s="24">
        <f t="shared" si="7"/>
        <v>2</v>
      </c>
      <c r="E48" s="28" t="s">
        <v>15</v>
      </c>
      <c r="F48" s="24">
        <f t="shared" si="8"/>
        <v>1</v>
      </c>
    </row>
    <row r="49" spans="2:6" ht="35.1" thickBot="1">
      <c r="B49" s="15" t="s">
        <v>45</v>
      </c>
      <c r="C49" s="52" t="s">
        <v>20</v>
      </c>
      <c r="D49" s="24">
        <f t="shared" si="7"/>
        <v>2</v>
      </c>
      <c r="E49" s="28" t="s">
        <v>15</v>
      </c>
      <c r="F49" s="24">
        <f t="shared" si="8"/>
        <v>1</v>
      </c>
    </row>
    <row r="50" spans="2:6" ht="35.1" thickBot="1">
      <c r="B50" s="16" t="s">
        <v>46</v>
      </c>
      <c r="C50" s="52" t="s">
        <v>20</v>
      </c>
      <c r="D50" s="23">
        <f t="shared" si="7"/>
        <v>2</v>
      </c>
      <c r="E50" s="29" t="s">
        <v>15</v>
      </c>
      <c r="F50" s="23">
        <f t="shared" si="8"/>
        <v>1</v>
      </c>
    </row>
    <row r="51" spans="2:6" ht="35.1" thickBot="1">
      <c r="B51" s="12"/>
      <c r="C51" s="45" t="s">
        <v>23</v>
      </c>
      <c r="D51" s="46">
        <f>SUM(D46:D50)</f>
        <v>10</v>
      </c>
      <c r="E51" s="45" t="s">
        <v>23</v>
      </c>
      <c r="F51" s="46">
        <f>SUM(F46:F50)</f>
        <v>5</v>
      </c>
    </row>
    <row r="52" spans="2:6" ht="17.100000000000001" thickBot="1">
      <c r="B52" s="91" t="s">
        <v>47</v>
      </c>
      <c r="C52" s="92"/>
      <c r="D52" s="92"/>
      <c r="E52" s="92"/>
      <c r="F52" s="93"/>
    </row>
    <row r="53" spans="2:6" ht="35.1" thickBot="1">
      <c r="B53" s="17" t="s">
        <v>48</v>
      </c>
      <c r="C53" s="51" t="s">
        <v>20</v>
      </c>
      <c r="D53" s="22">
        <f>IF(C53="Implemented",3,IF(C53="Partially implemented",1.5,0))</f>
        <v>3</v>
      </c>
      <c r="E53" s="27" t="s">
        <v>15</v>
      </c>
      <c r="F53" s="22">
        <f>IF(E53="Implemented",3,IF(E53="Partially implemented",1.5,0))</f>
        <v>1.5</v>
      </c>
    </row>
    <row r="54" spans="2:6" ht="35.1" thickBot="1">
      <c r="B54" s="17" t="s">
        <v>49</v>
      </c>
      <c r="C54" s="52" t="s">
        <v>20</v>
      </c>
      <c r="D54" s="24">
        <f>IF(C54="Implemented",1,IF(C54="Partially implemented",0.5,0))</f>
        <v>1</v>
      </c>
      <c r="E54" s="28" t="s">
        <v>15</v>
      </c>
      <c r="F54" s="24">
        <f>IF(E54="Implemented",1,IF(E54="Partially implemented",0.5,0))</f>
        <v>0.5</v>
      </c>
    </row>
    <row r="55" spans="2:6" ht="35.1" thickBot="1">
      <c r="B55" s="8" t="s">
        <v>50</v>
      </c>
      <c r="C55" s="52" t="s">
        <v>20</v>
      </c>
      <c r="D55" s="22">
        <f>IF(C55="Implemented",2,IF(C55="Partially implemented",1,0))</f>
        <v>2</v>
      </c>
      <c r="E55" s="28" t="s">
        <v>15</v>
      </c>
      <c r="F55" s="22">
        <f>IF(E55="Implemented",2,IF(E55="Partially implemented",1,0))</f>
        <v>1</v>
      </c>
    </row>
    <row r="56" spans="2:6" ht="30.95" customHeight="1" thickBot="1">
      <c r="B56" s="8" t="s">
        <v>51</v>
      </c>
      <c r="C56" s="52" t="s">
        <v>20</v>
      </c>
      <c r="D56" s="24">
        <f>IF(C56="Implemented",4,IF(C56="Partially implemented",2,0))</f>
        <v>4</v>
      </c>
      <c r="E56" s="28" t="s">
        <v>15</v>
      </c>
      <c r="F56" s="24">
        <f>IF(E56="Implemented",4,IF(E56="Partially implemented",2,0))</f>
        <v>2</v>
      </c>
    </row>
    <row r="57" spans="2:6" ht="30.95" customHeight="1" thickBot="1">
      <c r="B57" s="8" t="s">
        <v>52</v>
      </c>
      <c r="C57" s="52" t="s">
        <v>20</v>
      </c>
      <c r="D57" s="24">
        <f>IF(C57="Implemented",2,IF(C57="Partially implemented",1,0))</f>
        <v>2</v>
      </c>
      <c r="E57" s="28" t="s">
        <v>15</v>
      </c>
      <c r="F57" s="24">
        <f>IF(E57="Implemented",2,IF(E57="Partially implemented",1,0))</f>
        <v>1</v>
      </c>
    </row>
    <row r="58" spans="2:6" ht="51.95" thickBot="1">
      <c r="B58" s="8" t="s">
        <v>53</v>
      </c>
      <c r="C58" s="52" t="s">
        <v>20</v>
      </c>
      <c r="D58" s="24">
        <f>IF(C58="Implemented",1,IF(C58="Partially implemented",0.5,0))</f>
        <v>1</v>
      </c>
      <c r="E58" s="28" t="s">
        <v>15</v>
      </c>
      <c r="F58" s="24">
        <f>IF(E58="Implemented",1,IF(E58="Partially implemented",0.5,0))</f>
        <v>0.5</v>
      </c>
    </row>
    <row r="59" spans="2:6" ht="35.1" thickBot="1">
      <c r="B59" s="15" t="s">
        <v>54</v>
      </c>
      <c r="C59" s="52" t="s">
        <v>20</v>
      </c>
      <c r="D59" s="24">
        <f>IF(C59="Implemented",2,IF(C59="Partially implemented",1,0))</f>
        <v>2</v>
      </c>
      <c r="E59" s="28" t="s">
        <v>15</v>
      </c>
      <c r="F59" s="24">
        <f>IF(E59="Implemented",2,IF(E59="Partially implemented",1,0))</f>
        <v>1</v>
      </c>
    </row>
    <row r="60" spans="2:6" ht="35.1" thickBot="1">
      <c r="B60" s="12"/>
      <c r="C60" s="45" t="s">
        <v>23</v>
      </c>
      <c r="D60" s="46">
        <f>SUM(D53:D59)</f>
        <v>15</v>
      </c>
      <c r="E60" s="45" t="s">
        <v>23</v>
      </c>
      <c r="F60" s="46">
        <f>SUM(F53:F59)</f>
        <v>7.5</v>
      </c>
    </row>
    <row r="61" spans="2:6" ht="17.100000000000001" thickBot="1">
      <c r="B61" s="74" t="s">
        <v>55</v>
      </c>
      <c r="C61" s="75"/>
      <c r="D61" s="75"/>
      <c r="E61" s="75"/>
      <c r="F61" s="76"/>
    </row>
    <row r="62" spans="2:6" ht="102.95" thickBot="1">
      <c r="B62" s="18" t="s">
        <v>56</v>
      </c>
      <c r="C62" s="39" t="s">
        <v>20</v>
      </c>
      <c r="D62" s="22">
        <f>IF(C62="Implemented",3,IF(C62="Partially implemented",1.5,0))</f>
        <v>3</v>
      </c>
      <c r="E62" s="32" t="s">
        <v>15</v>
      </c>
      <c r="F62" s="22">
        <f>IF(E62="Implemented",3,IF(E62="Partially implemented",1.5,0))</f>
        <v>1.5</v>
      </c>
    </row>
    <row r="63" spans="2:6" ht="35.1" thickBot="1">
      <c r="B63" s="53" t="s">
        <v>57</v>
      </c>
      <c r="C63" s="39" t="s">
        <v>20</v>
      </c>
      <c r="D63" s="24">
        <f>IF(C63="Implemented",2,IF(C63="Partially implemented",1,0))</f>
        <v>2</v>
      </c>
      <c r="E63" s="33" t="s">
        <v>15</v>
      </c>
      <c r="F63" s="24">
        <f>IF(E63="Implemented",2,IF(E63="Partially implemented",1,0))</f>
        <v>1</v>
      </c>
    </row>
    <row r="64" spans="2:6" ht="35.1" thickBot="1">
      <c r="B64" s="19" t="s">
        <v>58</v>
      </c>
      <c r="C64" s="39" t="s">
        <v>20</v>
      </c>
      <c r="D64" s="24">
        <f>IF(C64="Implemented",1,IF(C64="Partially implemented",0.5,0))</f>
        <v>1</v>
      </c>
      <c r="E64" s="33" t="s">
        <v>15</v>
      </c>
      <c r="F64" s="24">
        <f>IF(E64="Implemented",1,IF(E64="Partially implemented",0.5,0))</f>
        <v>0.5</v>
      </c>
    </row>
    <row r="65" spans="2:7" ht="35.1" thickBot="1">
      <c r="B65" s="19" t="s">
        <v>59</v>
      </c>
      <c r="C65" s="39" t="s">
        <v>20</v>
      </c>
      <c r="D65" s="24">
        <f>IF(C65="Implemented",1,IF(C65="Partially implemented",0.5,0))</f>
        <v>1</v>
      </c>
      <c r="E65" s="33" t="s">
        <v>15</v>
      </c>
      <c r="F65" s="24">
        <f>IF(E65="Implemented",1,IF(E65="Partially implemented",0.5,0))</f>
        <v>0.5</v>
      </c>
    </row>
    <row r="66" spans="2:7" ht="35.1" thickBot="1">
      <c r="B66" s="19" t="s">
        <v>60</v>
      </c>
      <c r="C66" s="39" t="s">
        <v>20</v>
      </c>
      <c r="D66" s="24">
        <f>IF(C66="Implemented",1,IF(C66="Partially implemented",0.5,0))</f>
        <v>1</v>
      </c>
      <c r="E66" s="33" t="s">
        <v>15</v>
      </c>
      <c r="F66" s="24">
        <f>IF(E66="Implemented",1,IF(E66="Partially implemented",0.5,0))</f>
        <v>0.5</v>
      </c>
      <c r="G66" s="20"/>
    </row>
    <row r="67" spans="2:7" ht="51.95" thickBot="1">
      <c r="B67" s="21" t="s">
        <v>61</v>
      </c>
      <c r="C67" s="39" t="s">
        <v>20</v>
      </c>
      <c r="D67" s="23">
        <f>IF(C67="Implemented",2,IF(C67="Partially implemented",1,0))</f>
        <v>2</v>
      </c>
      <c r="E67" s="34" t="s">
        <v>15</v>
      </c>
      <c r="F67" s="23">
        <f>IF(E67="Implemented",2,IF(E67="Partially implemented",1,0))</f>
        <v>1</v>
      </c>
    </row>
    <row r="68" spans="2:7" ht="35.1" thickBot="1">
      <c r="B68" s="12"/>
      <c r="C68" s="47" t="s">
        <v>23</v>
      </c>
      <c r="D68" s="46">
        <f>SUM(D62:D67)</f>
        <v>10</v>
      </c>
      <c r="E68" s="47" t="s">
        <v>23</v>
      </c>
      <c r="F68" s="46">
        <f>SUM(F62:F67)</f>
        <v>5</v>
      </c>
    </row>
    <row r="69" spans="2:7" ht="17.100000000000001" thickBot="1">
      <c r="B69" s="74" t="s">
        <v>62</v>
      </c>
      <c r="C69" s="75"/>
      <c r="D69" s="75"/>
      <c r="E69" s="75"/>
      <c r="F69" s="76"/>
    </row>
    <row r="70" spans="2:7" ht="35.1" thickBot="1">
      <c r="B70" s="57" t="s">
        <v>63</v>
      </c>
      <c r="C70" s="51" t="s">
        <v>20</v>
      </c>
      <c r="D70" s="22">
        <f>IF(C70="Implemented",3,IF(C70="Partially implemented",1.5,0))</f>
        <v>3</v>
      </c>
      <c r="E70" s="30" t="s">
        <v>15</v>
      </c>
      <c r="F70" s="22">
        <f>IF(E70="Implemented",3,IF(E70="Partially implemented",1.5,0))</f>
        <v>1.5</v>
      </c>
    </row>
    <row r="71" spans="2:7" ht="35.1" thickBot="1">
      <c r="B71" s="54" t="s">
        <v>64</v>
      </c>
      <c r="C71" s="52" t="s">
        <v>20</v>
      </c>
      <c r="D71" s="22">
        <f>IF(C71="Implemented",2,IF(C71="Partially implemented",1,0))</f>
        <v>2</v>
      </c>
      <c r="E71" s="29" t="s">
        <v>15</v>
      </c>
      <c r="F71" s="22">
        <f>IF(E71="Implemented",2,IF(E71="Partially implemented",1,0))</f>
        <v>1</v>
      </c>
    </row>
    <row r="72" spans="2:7" ht="35.1" thickBot="1">
      <c r="B72" s="58" t="s">
        <v>65</v>
      </c>
      <c r="C72" s="52" t="s">
        <v>20</v>
      </c>
      <c r="D72" s="22">
        <f>IF(C72="Implemented",2,IF(C72="Partially implemented",1,0))</f>
        <v>2</v>
      </c>
      <c r="E72" s="29" t="s">
        <v>15</v>
      </c>
      <c r="F72" s="22">
        <f>IF(E72="Implemented",2,IF(E72="Partially implemented",1,0))</f>
        <v>1</v>
      </c>
    </row>
    <row r="73" spans="2:7" ht="35.1" thickBot="1">
      <c r="B73" s="58" t="s">
        <v>66</v>
      </c>
      <c r="C73" s="52" t="s">
        <v>20</v>
      </c>
      <c r="D73" s="23">
        <f>IF(C73="Implemented",1,IF(C73="Partially implemented",0.5,0))</f>
        <v>1</v>
      </c>
      <c r="E73" s="29" t="s">
        <v>15</v>
      </c>
      <c r="F73" s="23">
        <f>IF(E73="Implemented",1,IF(E73="Partially implemented",0.5,0))</f>
        <v>0.5</v>
      </c>
    </row>
    <row r="74" spans="2:7" ht="35.1" thickBot="1">
      <c r="B74" s="58" t="s">
        <v>67</v>
      </c>
      <c r="C74" s="52" t="s">
        <v>20</v>
      </c>
      <c r="D74" s="23">
        <f>IF(C74="Implemented",2,IF(C74="Partially implemented",1,0))</f>
        <v>2</v>
      </c>
      <c r="E74" s="29" t="s">
        <v>15</v>
      </c>
      <c r="F74" s="23">
        <f>IF(E74="Implemented",2,IF(E74="Partially implemented",1,0))</f>
        <v>1</v>
      </c>
    </row>
    <row r="75" spans="2:7" ht="35.1" thickBot="1">
      <c r="B75" s="12"/>
      <c r="C75" s="55" t="s">
        <v>23</v>
      </c>
      <c r="D75" s="56">
        <f>SUM(D70:D74)</f>
        <v>10</v>
      </c>
      <c r="E75" s="55" t="s">
        <v>23</v>
      </c>
      <c r="F75" s="56">
        <f>SUM(F70:F74)</f>
        <v>5</v>
      </c>
    </row>
    <row r="76" spans="2:7" ht="17.100000000000001" thickBot="1">
      <c r="B76" s="74" t="s">
        <v>68</v>
      </c>
      <c r="C76" s="75"/>
      <c r="D76" s="75"/>
      <c r="E76" s="75"/>
      <c r="F76" s="76"/>
    </row>
    <row r="77" spans="2:7" ht="51.95" thickBot="1">
      <c r="B77" s="14" t="s">
        <v>69</v>
      </c>
      <c r="C77" s="51" t="s">
        <v>20</v>
      </c>
      <c r="D77" s="22">
        <f>IF(C77="Implemented",3,IF(C77="Partially implemented",1.5,0))</f>
        <v>3</v>
      </c>
      <c r="E77" s="30" t="s">
        <v>15</v>
      </c>
      <c r="F77" s="22">
        <f>IF(E77="Implemented",3,IF(E77="Partially implemented",1.5,0))</f>
        <v>1.5</v>
      </c>
    </row>
    <row r="78" spans="2:7" ht="24.95" customHeight="1" thickBot="1">
      <c r="B78" s="15" t="s">
        <v>70</v>
      </c>
      <c r="C78" s="52" t="s">
        <v>16</v>
      </c>
      <c r="D78" s="24">
        <f>IF(C78="Implemented",2,IF(C78="Partially implemented",1,0))</f>
        <v>0</v>
      </c>
      <c r="E78" s="28" t="s">
        <v>15</v>
      </c>
      <c r="F78" s="24">
        <f>IF(E78="Implemented",2,IF(E78="Partially implemented",1,0))</f>
        <v>1</v>
      </c>
    </row>
    <row r="79" spans="2:7" ht="35.1" thickBot="1">
      <c r="B79" s="25" t="s">
        <v>71</v>
      </c>
      <c r="C79" s="51" t="s">
        <v>15</v>
      </c>
      <c r="D79" s="26">
        <f>IF(C79="Implemented",3,IF(C79="Partially implemented",1.5,0))</f>
        <v>1.5</v>
      </c>
      <c r="E79" s="31" t="s">
        <v>15</v>
      </c>
      <c r="F79" s="26">
        <f>IF(E79="Implemented",3,IF(E79="Partially implemented",1.5,0))</f>
        <v>1.5</v>
      </c>
    </row>
    <row r="80" spans="2:7" ht="66.95" customHeight="1" thickBot="1">
      <c r="B80" s="25" t="s">
        <v>72</v>
      </c>
      <c r="C80" s="51" t="s">
        <v>20</v>
      </c>
      <c r="D80" s="26">
        <f>IF(C80="Implemented",2,IF(C80="Partially implemented",1,0))</f>
        <v>2</v>
      </c>
      <c r="E80" s="31" t="s">
        <v>15</v>
      </c>
      <c r="F80" s="26">
        <f>IF(E80="Implemented",2,IF(E80="Partially implemented",1,0))</f>
        <v>1</v>
      </c>
    </row>
    <row r="81" spans="2:6" ht="41.25" customHeight="1" thickBot="1">
      <c r="B81" s="48" t="s">
        <v>73</v>
      </c>
      <c r="C81" s="45" t="s">
        <v>23</v>
      </c>
      <c r="D81" s="46">
        <f>SUM(D77:D80)</f>
        <v>6.5</v>
      </c>
      <c r="E81" s="45" t="s">
        <v>23</v>
      </c>
      <c r="F81" s="46">
        <f>SUM(F77:F80)</f>
        <v>5</v>
      </c>
    </row>
    <row r="82" spans="2:6" ht="17.25" customHeight="1">
      <c r="B82" s="49" t="s">
        <v>74</v>
      </c>
      <c r="C82" s="97" t="s">
        <v>75</v>
      </c>
      <c r="D82" s="100">
        <f>SUM(D25,D32,D44,D51,D60,D68,D75,D81)</f>
        <v>88.5</v>
      </c>
      <c r="E82" s="97" t="s">
        <v>75</v>
      </c>
      <c r="F82" s="100">
        <f>SUM(F25,F32,F44,F51,F60,F68,F75,F81)</f>
        <v>48</v>
      </c>
    </row>
    <row r="83" spans="2:6" ht="17.25" customHeight="1">
      <c r="B83" s="49" t="s">
        <v>76</v>
      </c>
      <c r="C83" s="98"/>
      <c r="D83" s="101"/>
      <c r="E83" s="98"/>
      <c r="F83" s="101"/>
    </row>
    <row r="84" spans="2:6" ht="17.25" customHeight="1">
      <c r="B84" s="49" t="s">
        <v>77</v>
      </c>
      <c r="C84" s="98"/>
      <c r="D84" s="101"/>
      <c r="E84" s="98"/>
      <c r="F84" s="101"/>
    </row>
    <row r="85" spans="2:6" ht="36" customHeight="1" thickBot="1">
      <c r="B85" s="50" t="s">
        <v>78</v>
      </c>
      <c r="C85" s="99"/>
      <c r="D85" s="102"/>
      <c r="E85" s="99"/>
      <c r="F85" s="102"/>
    </row>
    <row r="86" spans="2:6" ht="6" customHeight="1" thickBot="1"/>
    <row r="87" spans="2:6" ht="18.95" thickBot="1">
      <c r="B87" s="61" t="s">
        <v>79</v>
      </c>
      <c r="C87" s="62"/>
      <c r="D87" s="62"/>
      <c r="E87" s="62"/>
      <c r="F87" s="63"/>
    </row>
    <row r="88" spans="2:6" ht="258.95" customHeight="1" thickBot="1">
      <c r="B88" s="94" t="s">
        <v>80</v>
      </c>
      <c r="C88" s="95"/>
      <c r="D88" s="95"/>
      <c r="E88" s="95"/>
      <c r="F88" s="96"/>
    </row>
  </sheetData>
  <sheetProtection algorithmName="SHA-512" hashValue="wZ7LxmZdlxxhSqwQarNu3fVTn3VZ6awrjpH8fUqHIYCuaH12h9wjEulSTDiuDLUOmkMVxEQDMVoLGlfXv/Dc/Q==" saltValue="x5Q7b1YNkSMO3YQYFzhL/g==" spinCount="100000" sheet="1" objects="1" scenarios="1" formatCells="0" formatColumns="0" formatRows="0"/>
  <mergeCells count="28">
    <mergeCell ref="B69:F69"/>
    <mergeCell ref="B76:F76"/>
    <mergeCell ref="B87:F87"/>
    <mergeCell ref="B88:F88"/>
    <mergeCell ref="C82:C85"/>
    <mergeCell ref="D82:D85"/>
    <mergeCell ref="E82:E85"/>
    <mergeCell ref="F82:F85"/>
    <mergeCell ref="B61:F61"/>
    <mergeCell ref="B12:B13"/>
    <mergeCell ref="D12:F12"/>
    <mergeCell ref="D13:F13"/>
    <mergeCell ref="B14:F14"/>
    <mergeCell ref="C15:F15"/>
    <mergeCell ref="C18:D18"/>
    <mergeCell ref="E18:F18"/>
    <mergeCell ref="B19:F19"/>
    <mergeCell ref="B26:F26"/>
    <mergeCell ref="B33:F33"/>
    <mergeCell ref="B45:F45"/>
    <mergeCell ref="B52:F52"/>
    <mergeCell ref="B11:F11"/>
    <mergeCell ref="B2:F2"/>
    <mergeCell ref="B4:F4"/>
    <mergeCell ref="B5:F5"/>
    <mergeCell ref="C8:F8"/>
    <mergeCell ref="C10:F10"/>
    <mergeCell ref="B6:F6"/>
  </mergeCells>
  <dataValidations count="1">
    <dataValidation type="list" allowBlank="1" showInputMessage="1" showErrorMessage="1" sqref="C20:C24 E46:E50 E20:E24 E77:E80 C46:C50 C70:C74 E62:E67 C62:C67 E27:E31 C34:C43 C27:C31 E53:E59 C53:C59 C77:C80 E70:E74 E34:E43" xr:uid="{00000000-0002-0000-0000-000000000000}">
      <formula1>"Implemented, Partially implemented, Not implemented"</formula1>
    </dataValidation>
  </dataValidations>
  <hyperlinks>
    <hyperlink ref="B82" r:id="rId1" display="http://studyonline.lt/en/home/" xr:uid="{00000000-0004-0000-0000-000000000000}"/>
    <hyperlink ref="B85" r:id="rId2" display="http://creativecommons.org/licenses/by-nc-sa/4.0/" xr:uid="{00000000-0004-0000-0000-000001000000}"/>
    <hyperlink ref="B83" r:id="rId3" display="&amp; Reopen Project" xr:uid="{1A5246E8-E4D9-E749-8FD5-E1B156F0B135}"/>
    <hyperlink ref="B84" r:id="rId4" xr:uid="{811C0026-7D9E-8749-AF29-624F11A255B2}"/>
  </hyperlinks>
  <pageMargins left="0.75" right="0.75" top="1" bottom="1" header="0.5" footer="0.5"/>
  <pageSetup paperSize="9" orientation="portrait" horizontalDpi="4294967292" verticalDpi="4294967292"/>
  <ignoredErrors>
    <ignoredError sqref="F40:F41 D40 F35 D35 F66 D66 F37:F38 F58 D58 D56 F78:F79 D78:D79 D30 F30 F56 D73 F73" formula="1"/>
  </ignoredErrors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</dc:creator>
  <cp:keywords/>
  <dc:description/>
  <cp:lastModifiedBy>Estela Daukšienė</cp:lastModifiedBy>
  <cp:revision/>
  <dcterms:created xsi:type="dcterms:W3CDTF">2017-08-27T17:02:39Z</dcterms:created>
  <dcterms:modified xsi:type="dcterms:W3CDTF">2022-03-22T09:22:21Z</dcterms:modified>
  <cp:category/>
  <cp:contentStatus/>
</cp:coreProperties>
</file>